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RUGBY\FRPA\FRPA\FRPA 2023\FRPA CONTABILIDAD\"/>
    </mc:Choice>
  </mc:AlternateContent>
  <bookViews>
    <workbookView xWindow="7140" yWindow="915" windowWidth="21240" windowHeight="14670" tabRatio="550"/>
  </bookViews>
  <sheets>
    <sheet name="RESUMEN" sheetId="1" r:id="rId1"/>
    <sheet name="SUBVENCIONES ASTURIAS" sheetId="3" r:id="rId2"/>
    <sheet name="PRESUPUESTOS ANUALES" sheetId="4" r:id="rId3"/>
    <sheet name="PORCENTAJE SPRESUPUESTO" sheetId="5" r:id="rId4"/>
    <sheet name="Datos del gráfico" sheetId="2" state="hidden" r:id="rId5"/>
  </sheets>
  <definedNames>
    <definedName name="ColumnTitleRegion1..C4.1">RESUMEN!$C$3</definedName>
    <definedName name="ColumnTitleRegion2..C6.1">RESUMEN!$C$5</definedName>
    <definedName name="ColumnTitleRegion3..C8.1">RESUMEN!$C$7</definedName>
    <definedName name="ColumnTitleRegion4..C10.1">RESUMEN!$C$9</definedName>
    <definedName name="Porcentaje_de_ingresos_gastados">'Datos del gráfico'!$B$5</definedName>
    <definedName name="Título2">IngresosMensuales[[#Headers],[AÑO]]</definedName>
    <definedName name="Título3">GastosMensuales[[#Headers],[AÑO]]</definedName>
    <definedName name="Título4">Ahorros[[#Headers],[AÑO]]</definedName>
    <definedName name="TítuloDelPresupuesto">RESUMEN!$B$1</definedName>
    <definedName name="_xlnm.Print_Titles" localSheetId="3">'PORCENTAJE SPRESUPUESTO'!$2:$3</definedName>
    <definedName name="_xlnm.Print_Titles" localSheetId="2">'PRESUPUESTOS ANUALES'!$2:$3</definedName>
    <definedName name="_xlnm.Print_Titles" localSheetId="1">'SUBVENCIONES ASTURIAS'!$2:$3</definedName>
    <definedName name="TotalDeAhorroMensual">RESUMEN!$C$8</definedName>
    <definedName name="TotalDeGastosMensuales">RESUMEN!$C$6</definedName>
    <definedName name="TotalDeIngresosMensuales">RESUMEN!$C$4</definedName>
  </definedNames>
  <calcPr calcId="152511" iterateCount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19" i="5"/>
  <c r="C16" i="5" l="1"/>
  <c r="C17" i="5"/>
  <c r="C5" i="5" l="1"/>
  <c r="C6" i="5"/>
  <c r="C7" i="5"/>
  <c r="C8" i="5"/>
  <c r="C9" i="5"/>
  <c r="C10" i="5"/>
  <c r="C11" i="5"/>
  <c r="C12" i="5"/>
  <c r="C13" i="5"/>
  <c r="C14" i="5"/>
  <c r="C15" i="5"/>
  <c r="C4" i="5"/>
  <c r="B1" i="5" l="1"/>
  <c r="B1" i="3"/>
  <c r="B1" i="4"/>
  <c r="B6" i="2" l="1"/>
  <c r="B5" i="2"/>
  <c r="B4" i="2" l="1"/>
</calcChain>
</file>

<file path=xl/sharedStrings.xml><?xml version="1.0" encoding="utf-8"?>
<sst xmlns="http://schemas.openxmlformats.org/spreadsheetml/2006/main" count="11" uniqueCount="8">
  <si>
    <t>CANTIDAD</t>
  </si>
  <si>
    <t>DATOS DEL GRÁFICO</t>
  </si>
  <si>
    <t>PRESUPUESTO ANUAL</t>
  </si>
  <si>
    <t>AÑO</t>
  </si>
  <si>
    <t>SUBVENCION ANUAL</t>
  </si>
  <si>
    <t>PORCENTAJE SOBRE PRESUPUESTO</t>
  </si>
  <si>
    <t>PORCENTAJE</t>
  </si>
  <si>
    <t>SUBVENCIONES ASTURIAS 2014-2022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</si>
</sst>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&quot;$&quot;#,##0"/>
    <numFmt numFmtId="165" formatCode="#,##0\ &quot;€&quot;"/>
    <numFmt numFmtId="166" formatCode="#,##0.00\ &quot;€&quot;"/>
  </numFmts>
  <fonts count="10" x14ac:knownFonts="1">
    <font>
      <sz val="11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24"/>
      <color theme="3" tint="0.24994659260841701"/>
      <name val="Century Gothic"/>
      <family val="2"/>
      <scheme val="min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1"/>
      <color theme="4" tint="-0.24994659260841701"/>
      <name val="Tahoma"/>
      <family val="2"/>
      <scheme val="major"/>
    </font>
    <font>
      <sz val="10"/>
      <color theme="0"/>
      <name val="Century Gothic"/>
      <family val="2"/>
      <scheme val="minor"/>
    </font>
    <font>
      <sz val="11"/>
      <color theme="3" tint="0.2499465926084170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2">
    <xf numFmtId="0" fontId="0" fillId="0" borderId="0"/>
    <xf numFmtId="0" fontId="3" fillId="2" borderId="0" applyNumberFormat="0" applyProtection="0">
      <alignment horizontal="left" vertical="center"/>
    </xf>
    <xf numFmtId="0" fontId="4" fillId="0" borderId="0" applyNumberFormat="0" applyProtection="0">
      <alignment horizontal="left"/>
    </xf>
    <xf numFmtId="0" fontId="6" fillId="0" borderId="1" applyNumberFormat="0" applyAlignment="0" applyProtection="0"/>
    <xf numFmtId="164" fontId="2" fillId="0" borderId="0" applyAlignment="0" applyProtection="0"/>
    <xf numFmtId="0" fontId="1" fillId="0" borderId="0" applyNumberFormat="0" applyFill="0" applyBorder="0" applyAlignment="0" applyProtection="0"/>
    <xf numFmtId="165" fontId="2" fillId="0" borderId="0">
      <alignment horizontal="left" vertical="top"/>
    </xf>
    <xf numFmtId="166" fontId="8" fillId="0" borderId="0">
      <alignment horizontal="left" vertical="center"/>
    </xf>
    <xf numFmtId="0" fontId="8" fillId="0" borderId="0">
      <alignment horizontal="left" vertical="center" wrapText="1"/>
    </xf>
    <xf numFmtId="14" fontId="8" fillId="0" borderId="0">
      <alignment horizontal="left"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0" xfId="2">
      <alignment horizontal="left"/>
    </xf>
    <xf numFmtId="9" fontId="5" fillId="0" borderId="0" xfId="0" applyNumberFormat="1" applyFont="1" applyAlignment="1">
      <alignment horizontal="left" vertical="center"/>
    </xf>
    <xf numFmtId="0" fontId="3" fillId="2" borderId="0" xfId="1">
      <alignment horizontal="left" vertical="center"/>
    </xf>
    <xf numFmtId="0" fontId="6" fillId="0" borderId="1" xfId="3"/>
    <xf numFmtId="166" fontId="8" fillId="0" borderId="0" xfId="7">
      <alignment horizontal="left" vertical="center"/>
    </xf>
    <xf numFmtId="0" fontId="8" fillId="0" borderId="0" xfId="8">
      <alignment horizontal="left" vertical="center" wrapText="1"/>
    </xf>
    <xf numFmtId="0" fontId="6" fillId="0" borderId="1" xfId="3" applyAlignment="1">
      <alignment horizontal="left"/>
    </xf>
    <xf numFmtId="165" fontId="2" fillId="0" borderId="0" xfId="6" applyNumberFormat="1">
      <alignment horizontal="left" vertical="top"/>
    </xf>
    <xf numFmtId="0" fontId="8" fillId="0" borderId="0" xfId="9" applyNumberFormat="1">
      <alignment horizontal="left" vertical="center"/>
    </xf>
    <xf numFmtId="166" fontId="8" fillId="0" borderId="0" xfId="7" applyFill="1">
      <alignment horizontal="left" vertical="center"/>
    </xf>
    <xf numFmtId="9" fontId="8" fillId="0" borderId="0" xfId="10" applyAlignment="1">
      <alignment horizontal="center" vertical="center"/>
    </xf>
    <xf numFmtId="9" fontId="2" fillId="0" borderId="0" xfId="10" applyFont="1" applyAlignment="1">
      <alignment horizontal="left" vertical="top"/>
    </xf>
    <xf numFmtId="44" fontId="0" fillId="0" borderId="0" xfId="11" applyFont="1"/>
    <xf numFmtId="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2">
    <cellStyle name="Cantidad" xfId="7"/>
    <cellStyle name="Elemento" xfId="8"/>
    <cellStyle name="Encabezado 1" xfId="2" builtinId="16" customBuiltin="1"/>
    <cellStyle name="Encabezado 4" xfId="5" builtinId="19" customBuiltin="1"/>
    <cellStyle name="Fecha" xfId="9"/>
    <cellStyle name="Moneda" xfId="11" builtinId="4"/>
    <cellStyle name="Normal" xfId="0" builtinId="0" customBuiltin="1"/>
    <cellStyle name="Porcentaje" xfId="10" builtinId="5"/>
    <cellStyle name="Título" xfId="1" builtinId="15" customBuiltin="1"/>
    <cellStyle name="Título 2" xfId="3" builtinId="17" customBuiltin="1"/>
    <cellStyle name="Título 3" xfId="4" builtinId="18" customBuiltin="1"/>
    <cellStyle name="Totales" xfId="6"/>
  </cellStyles>
  <dxfs count="6">
    <dxf>
      <font>
        <color theme="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24994659260841701"/>
        <name val="Century Gothic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2499465926084170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>
        <top style="double">
          <color theme="3" tint="9.9948118533890809E-2"/>
        </top>
      </border>
    </dxf>
    <dxf>
      <font>
        <b val="0"/>
        <i val="0"/>
        <color theme="4" tint="-0.2499465926084170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a de presupuesto personal" defaultPivotStyle="PivotStyleLight16">
    <tableStyle name="Tabla de presupuesto personal" pivot="0" count="3">
      <tableStyleElement type="wholeTable" dxfId="5"/>
      <tableStyleElement type="headerRow" dxfId="4"/>
      <tableStyleElement type="total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'SUBVENCIONES ASTURIAS'!$B$2</c:f>
              <c:strCache>
                <c:ptCount val="1"/>
                <c:pt idx="0">
                  <c:v>SUBVENCION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'PRESUPUESTOS ANUALES'!$B$4:$B$20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'SUBVENCIONES ASTURIAS'!$C$4:$C$20</c:f>
              <c:numCache>
                <c:formatCode>_("€"* #,##0.00_);_("€"* \(#,##0.00\);_("€"* "-"??_);_(@_)</c:formatCode>
                <c:ptCount val="17"/>
                <c:pt idx="1">
                  <c:v>11400</c:v>
                </c:pt>
                <c:pt idx="2">
                  <c:v>10000</c:v>
                </c:pt>
                <c:pt idx="3">
                  <c:v>10000</c:v>
                </c:pt>
                <c:pt idx="4">
                  <c:v>9000</c:v>
                </c:pt>
                <c:pt idx="5">
                  <c:v>8000</c:v>
                </c:pt>
                <c:pt idx="6">
                  <c:v>8949</c:v>
                </c:pt>
                <c:pt idx="7">
                  <c:v>11009.17</c:v>
                </c:pt>
                <c:pt idx="8">
                  <c:v>10999.08</c:v>
                </c:pt>
                <c:pt idx="9">
                  <c:v>8653.85</c:v>
                </c:pt>
                <c:pt idx="10">
                  <c:v>5655.04</c:v>
                </c:pt>
                <c:pt idx="11">
                  <c:v>15784.58</c:v>
                </c:pt>
                <c:pt idx="12">
                  <c:v>15784.58</c:v>
                </c:pt>
                <c:pt idx="13">
                  <c:v>19801.98</c:v>
                </c:pt>
                <c:pt idx="14">
                  <c:v>18000</c:v>
                </c:pt>
                <c:pt idx="15">
                  <c:v>28947.27</c:v>
                </c:pt>
                <c:pt idx="16">
                  <c:v>12820.51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27-444B-BD54-349534E54EA2}"/>
            </c:ext>
          </c:extLst>
        </c:ser>
        <c:ser>
          <c:idx val="2"/>
          <c:order val="1"/>
          <c:tx>
            <c:strRef>
              <c:f>'PORCENTAJE SPRESUPUESTO'!$B$2</c:f>
              <c:strCache>
                <c:ptCount val="1"/>
                <c:pt idx="0">
                  <c:v>PORCENTAJE SOBRE PRESUPUESTO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'PRESUPUESTOS ANUALES'!$B$4:$B$20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'PORCENTAJE SPRESUPUESTO'!$C$4:$C$19</c:f>
              <c:numCache>
                <c:formatCode>0%</c:formatCode>
                <c:ptCount val="16"/>
                <c:pt idx="0">
                  <c:v>0.21111111111111111</c:v>
                </c:pt>
                <c:pt idx="1">
                  <c:v>0.17543859649122806</c:v>
                </c:pt>
                <c:pt idx="2">
                  <c:v>0.13368983957219252</c:v>
                </c:pt>
                <c:pt idx="3">
                  <c:v>0.14106583072100312</c:v>
                </c:pt>
                <c:pt idx="4">
                  <c:v>0.14585232452142205</c:v>
                </c:pt>
                <c:pt idx="5">
                  <c:v>0.1134148659780749</c:v>
                </c:pt>
                <c:pt idx="6">
                  <c:v>0.14581682119205297</c:v>
                </c:pt>
                <c:pt idx="7">
                  <c:v>0.11738612593383138</c:v>
                </c:pt>
                <c:pt idx="8">
                  <c:v>8.921494845360825E-2</c:v>
                </c:pt>
                <c:pt idx="9">
                  <c:v>4.6103375183433881E-2</c:v>
                </c:pt>
                <c:pt idx="10">
                  <c:v>0.10509181214130681</c:v>
                </c:pt>
                <c:pt idx="11">
                  <c:v>8.9390024974374371E-2</c:v>
                </c:pt>
                <c:pt idx="12">
                  <c:v>7.5572865184619781E-2</c:v>
                </c:pt>
                <c:pt idx="13">
                  <c:v>6.8147099299788558E-2</c:v>
                </c:pt>
                <c:pt idx="14">
                  <c:v>0.11667111361895934</c:v>
                </c:pt>
                <c:pt idx="15">
                  <c:v>4.7248005306897121E-2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27-444B-BD54-349534E54EA2}"/>
            </c:ext>
          </c:extLst>
        </c:ser>
        <c:ser>
          <c:idx val="1"/>
          <c:order val="2"/>
          <c:tx>
            <c:strRef>
              <c:f>'PRESUPUESTOS ANUALES'!$B$2</c:f>
              <c:strCache>
                <c:ptCount val="1"/>
                <c:pt idx="0">
                  <c:v>PRESUPUESTO ANUAL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'PRESUPUESTOS ANUALES'!$B$4:$B$20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'PRESUPUESTOS ANUALES'!$C$4:$C$19</c:f>
              <c:numCache>
                <c:formatCode>#,##0.00\ "€"</c:formatCode>
                <c:ptCount val="16"/>
                <c:pt idx="0">
                  <c:v>54000</c:v>
                </c:pt>
                <c:pt idx="1">
                  <c:v>57000</c:v>
                </c:pt>
                <c:pt idx="2">
                  <c:v>74800</c:v>
                </c:pt>
                <c:pt idx="3">
                  <c:v>63800</c:v>
                </c:pt>
                <c:pt idx="4">
                  <c:v>54850</c:v>
                </c:pt>
                <c:pt idx="5">
                  <c:v>78905</c:v>
                </c:pt>
                <c:pt idx="6">
                  <c:v>75500</c:v>
                </c:pt>
                <c:pt idx="7">
                  <c:v>93700</c:v>
                </c:pt>
                <c:pt idx="8">
                  <c:v>97000</c:v>
                </c:pt>
                <c:pt idx="9">
                  <c:v>122660</c:v>
                </c:pt>
                <c:pt idx="10">
                  <c:v>150198</c:v>
                </c:pt>
                <c:pt idx="11">
                  <c:v>176581</c:v>
                </c:pt>
                <c:pt idx="12">
                  <c:v>262025</c:v>
                </c:pt>
                <c:pt idx="13">
                  <c:v>264134.5</c:v>
                </c:pt>
                <c:pt idx="14">
                  <c:v>248110</c:v>
                </c:pt>
                <c:pt idx="15">
                  <c:v>271345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827-444B-BD54-349534E5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100432"/>
        <c:axId val="1993093904"/>
      </c:barChart>
      <c:catAx>
        <c:axId val="19931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3093904"/>
        <c:crosses val="autoZero"/>
        <c:auto val="1"/>
        <c:lblAlgn val="ctr"/>
        <c:lblOffset val="100"/>
        <c:noMultiLvlLbl val="0"/>
      </c:catAx>
      <c:valAx>
        <c:axId val="19930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3100432"/>
        <c:crosses val="autoZero"/>
        <c:crossBetween val="between"/>
      </c:valAx>
      <c:spPr>
        <a:noFill/>
        <a:ln w="25400"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419099</xdr:rowOff>
    </xdr:from>
    <xdr:to>
      <xdr:col>2</xdr:col>
      <xdr:colOff>9525</xdr:colOff>
      <xdr:row>11</xdr:row>
      <xdr:rowOff>28575</xdr:rowOff>
    </xdr:to>
    <xdr:graphicFrame macro="">
      <xdr:nvGraphicFramePr>
        <xdr:cNvPr id="4" name="imggrfIngresos" descr="Gráfico de anillos en el que se muestra el porcentaje de ingresos gastad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</xdr:row>
      <xdr:rowOff>171449</xdr:rowOff>
    </xdr:from>
    <xdr:to>
      <xdr:col>13</xdr:col>
      <xdr:colOff>333375</xdr:colOff>
      <xdr:row>13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IngresosMensuales" displayName="IngresosMensuales" ref="B3:C21">
  <autoFilter ref="B3:C21"/>
  <tableColumns count="2">
    <tableColumn id="1" name="AÑO" totalsRowLabel="Total" totalsRowDxfId="2" dataCellStyle="Elemento"/>
    <tableColumn id="2" name="CANTIDAD" totalsRowFunction="sum" totalsRowDxfId="1" dataCellStyle="Cantidad"/>
  </tableColumns>
  <tableStyleInfo name="Tabla de presupuesto personal" showFirstColumn="0" showLastColumn="0" showRowStripes="1" showColumnStripes="0"/>
  <extLst>
    <ext xmlns:x14="http://schemas.microsoft.com/office/spreadsheetml/2009/9/main" uri="{504A1905-F514-4f6f-8877-14C23A59335A}">
      <x14:table altTextSummary="Escriba el origen y las cantidades de los ingresos mensuales en esta tabla."/>
    </ext>
  </extLst>
</table>
</file>

<file path=xl/tables/table2.xml><?xml version="1.0" encoding="utf-8"?>
<table xmlns="http://schemas.openxmlformats.org/spreadsheetml/2006/main" id="8" name="GastosMensuales" displayName="GastosMensuales" ref="B3:C22" totalsRowShown="0">
  <autoFilter ref="B3:C22"/>
  <tableColumns count="2">
    <tableColumn id="1" name="AÑO" dataCellStyle="Elemento"/>
    <tableColumn id="3" name="CANTIDAD" dataCellStyle="Cantidad"/>
  </tableColumns>
  <tableStyleInfo name="Tabla de presupuesto personal" showFirstColumn="0" showLastColumn="0" showRowStripes="1" showColumnStripes="0"/>
  <extLst>
    <ext xmlns:x14="http://schemas.microsoft.com/office/spreadsheetml/2009/9/main" uri="{504A1905-F514-4f6f-8877-14C23A59335A}">
      <x14:table altTextSummary="Escriba los elementos de gasto mensual, su fecha de vencimiento y las cantidades en esta tabla."/>
    </ext>
  </extLst>
</table>
</file>

<file path=xl/tables/table3.xml><?xml version="1.0" encoding="utf-8"?>
<table xmlns="http://schemas.openxmlformats.org/spreadsheetml/2006/main" id="12" name="Ahorros" displayName="Ahorros" ref="B3:C20" totalsRowShown="0">
  <autoFilter ref="B3:C20"/>
  <tableColumns count="2">
    <tableColumn id="1" name="AÑO" dataCellStyle="Fecha"/>
    <tableColumn id="2" name="PORCENTAJE" dataCellStyle="Cantidad"/>
  </tableColumns>
  <tableStyleInfo name="Tabla de presupuesto personal" showFirstColumn="0" showLastColumn="0" showRowStripes="1" showColumnStripes="0"/>
  <extLst>
    <ext xmlns:x14="http://schemas.microsoft.com/office/spreadsheetml/2009/9/main" uri="{504A1905-F514-4f6f-8877-14C23A59335A}">
      <x14:table altTextSummary="Escriba las cantidades del ahorro mensual y las fechas en esta tabla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249977111117893"/>
  </sheetPr>
  <dimension ref="A1:H11"/>
  <sheetViews>
    <sheetView showGridLines="0" tabSelected="1" zoomScaleNormal="100" workbookViewId="0">
      <selection activeCell="B1" sqref="B1"/>
    </sheetView>
  </sheetViews>
  <sheetFormatPr baseColWidth="10" defaultColWidth="9" defaultRowHeight="27.75" customHeight="1" x14ac:dyDescent="0.3"/>
  <cols>
    <col min="1" max="1" width="2.625" customWidth="1"/>
    <col min="2" max="2" width="40.625" style="2" customWidth="1"/>
    <col min="3" max="3" width="30.625" customWidth="1"/>
    <col min="4" max="8" width="9" style="2"/>
    <col min="9" max="9" width="2.625" style="2" customWidth="1"/>
    <col min="10" max="16384" width="9" style="2"/>
  </cols>
  <sheetData>
    <row r="1" spans="1:8" s="5" customFormat="1" ht="40.5" customHeight="1" x14ac:dyDescent="0.3">
      <c r="B1" s="5" t="s">
        <v>7</v>
      </c>
    </row>
    <row r="2" spans="1:8" s="1" customFormat="1" ht="33" customHeight="1" x14ac:dyDescent="0.3">
      <c r="A2"/>
      <c r="B2" s="3"/>
      <c r="C2" s="3"/>
    </row>
    <row r="3" spans="1:8" s="1" customFormat="1" ht="18.75" customHeight="1" x14ac:dyDescent="0.3">
      <c r="A3"/>
      <c r="B3" s="16"/>
      <c r="C3" s="6"/>
      <c r="D3" s="17"/>
      <c r="E3" s="17"/>
      <c r="F3" s="17"/>
      <c r="G3" s="17"/>
      <c r="H3" s="17"/>
    </row>
    <row r="4" spans="1:8" s="1" customFormat="1" ht="46.5" customHeight="1" x14ac:dyDescent="0.3">
      <c r="A4"/>
      <c r="B4" s="16"/>
      <c r="C4" s="10"/>
      <c r="D4" s="17"/>
      <c r="E4" s="17"/>
      <c r="F4" s="17"/>
      <c r="G4" s="17"/>
      <c r="H4" s="17"/>
    </row>
    <row r="5" spans="1:8" s="1" customFormat="1" ht="18.75" customHeight="1" x14ac:dyDescent="0.3">
      <c r="A5"/>
      <c r="B5" s="16"/>
      <c r="C5" s="9"/>
      <c r="D5" s="17"/>
      <c r="E5" s="17"/>
      <c r="F5" s="17"/>
      <c r="G5" s="17"/>
      <c r="H5" s="17"/>
    </row>
    <row r="6" spans="1:8" s="1" customFormat="1" ht="46.5" customHeight="1" x14ac:dyDescent="0.3">
      <c r="A6"/>
      <c r="B6" s="16"/>
      <c r="C6" s="10"/>
      <c r="D6" s="17"/>
      <c r="E6" s="17"/>
      <c r="F6" s="17"/>
      <c r="G6" s="17"/>
      <c r="H6" s="17"/>
    </row>
    <row r="7" spans="1:8" s="1" customFormat="1" ht="18.75" customHeight="1" x14ac:dyDescent="0.3">
      <c r="A7"/>
      <c r="B7" s="16"/>
      <c r="C7" s="9"/>
      <c r="D7" s="17"/>
      <c r="E7" s="17"/>
      <c r="F7" s="17"/>
      <c r="G7" s="17"/>
      <c r="H7" s="17"/>
    </row>
    <row r="8" spans="1:8" s="1" customFormat="1" ht="46.5" customHeight="1" x14ac:dyDescent="0.3">
      <c r="A8"/>
      <c r="B8" s="16"/>
      <c r="C8" s="14"/>
      <c r="D8" s="17"/>
      <c r="E8" s="17"/>
      <c r="F8" s="17"/>
      <c r="G8" s="17"/>
      <c r="H8" s="17"/>
    </row>
    <row r="9" spans="1:8" s="1" customFormat="1" ht="18.75" customHeight="1" x14ac:dyDescent="0.3">
      <c r="A9"/>
      <c r="B9" s="16"/>
      <c r="C9" s="9"/>
      <c r="D9" s="17"/>
      <c r="E9" s="17"/>
      <c r="F9" s="17"/>
      <c r="G9" s="17"/>
      <c r="H9" s="17"/>
    </row>
    <row r="10" spans="1:8" s="1" customFormat="1" ht="46.5" customHeight="1" x14ac:dyDescent="0.3">
      <c r="A10"/>
      <c r="B10" s="16"/>
      <c r="C10" s="10"/>
      <c r="D10" s="17"/>
      <c r="E10" s="17"/>
      <c r="F10" s="17"/>
      <c r="G10" s="17"/>
      <c r="H10" s="17"/>
    </row>
    <row r="11" spans="1:8" ht="27.75" customHeight="1" x14ac:dyDescent="0.3">
      <c r="D11" s="17"/>
      <c r="E11" s="17"/>
      <c r="F11" s="17"/>
      <c r="G11" s="17"/>
      <c r="H11" s="17"/>
    </row>
  </sheetData>
  <mergeCells count="2">
    <mergeCell ref="B3:B10"/>
    <mergeCell ref="D3:H11"/>
  </mergeCells>
  <dataValidations count="14">
    <dataValidation allowBlank="1" showInputMessage="1" showErrorMessage="1" prompt="Cree un presupuesto personal en este libro. Los gráficos de anillos y de columnas se actualizan automáticamente en esta hoja de cálculo a partir de los totales de ingresos y gastos mensuales." sqref="A1"/>
    <dataValidation allowBlank="1" showInputMessage="1" showErrorMessage="1" prompt="El total de ingresos mensuales se calcula automáticamente en esta celda. " sqref="C4"/>
    <dataValidation allowBlank="1" showInputMessage="1" showErrorMessage="1" prompt="El total de gastos mensuales se calcula automáticamente en esta celda." sqref="C6"/>
    <dataValidation allowBlank="1" showInputMessage="1" showErrorMessage="1" prompt="El total de ahorro mensual se calcula automáticamente en esta celda." sqref="C8"/>
    <dataValidation allowBlank="1" showInputMessage="1" showErrorMessage="1" prompt="El saldo en efectivo se calcula automáticamente en esta celda." sqref="C10"/>
    <dataValidation allowBlank="1" showInputMessage="1" showErrorMessage="1" prompt="El título de esta hoja de cálculo se encuentra en esta celda. El resumen que incluye Total de ingresos mensuales, Total de gastos mensuales, Total de ahorro mensual y Saldo en efectivo ocupa de la celda C3 a la C10." sqref="B1"/>
    <dataValidation allowBlank="1" showInputMessage="1" showErrorMessage="1" prompt="El gráfico de anillos que ilustra el porcentaje de los ingresos gastados ocupa esta celda." sqref="B3:B10"/>
    <dataValidation allowBlank="1" showInputMessage="1" showErrorMessage="1" prompt="El gráfico de anillos que ilustra el porcentaje de los ingresos gastados ocupa la celda inferior." sqref="B2"/>
    <dataValidation allowBlank="1" showInputMessage="1" showErrorMessage="1" prompt="El resumen del total mensual de los ingresos, gastos y ahorro, así como el saldo en efectivo, se calculan automáticamente en las celdas inferiores. El gráfico de columnas del total  mensual de gastos e ingresos está en la celda D3." sqref="C2"/>
    <dataValidation allowBlank="1" showInputMessage="1" showErrorMessage="1" prompt="El total de ingresos mensuales se calcula automáticamente en la celda inferior." sqref="C3"/>
    <dataValidation allowBlank="1" showInputMessage="1" showErrorMessage="1" prompt="El total de gastos mensuales se calcula automáticamente en la celda inferior." sqref="C5"/>
    <dataValidation allowBlank="1" showInputMessage="1" showErrorMessage="1" prompt="El total de ahorro mensual se calcula automáticamente en la celda de abajo." sqref="C7"/>
    <dataValidation allowBlank="1" showInputMessage="1" showErrorMessage="1" prompt="El saldo en efectivo se calcula automáticamente en la celda inferior." sqref="C9"/>
    <dataValidation allowBlank="1" showInputMessage="1" showErrorMessage="1" prompt="El gráfico que ilustra la comparación entre los totales de ingresos y gastos mensuales ocupa de la celda D3 a la H11." sqref="D3:H11"/>
  </dataValidations>
  <pageMargins left="0.7" right="0.7" top="0.75" bottom="0.75" header="0.3" footer="0.3"/>
  <pageSetup paperSize="9" scale="95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'Datos del gráfico'!$B$6</xm:f>
            <x14:dxf>
              <font>
                <color theme="7"/>
              </font>
            </x14:dxf>
          </x14:cfRule>
          <xm:sqref>C10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1:C21"/>
  <sheetViews>
    <sheetView showGridLines="0" topLeftCell="A9" zoomScaleNormal="100" workbookViewId="0">
      <selection activeCell="C23" sqref="C23"/>
    </sheetView>
  </sheetViews>
  <sheetFormatPr baseColWidth="10" defaultColWidth="9" defaultRowHeight="27.75" customHeight="1" x14ac:dyDescent="0.3"/>
  <cols>
    <col min="1" max="1" width="2.625" style="2" customWidth="1"/>
    <col min="2" max="2" width="27.625" style="2" customWidth="1"/>
    <col min="3" max="3" width="25.625" customWidth="1"/>
    <col min="4" max="4" width="25.625" style="2" customWidth="1"/>
    <col min="5" max="16384" width="9" style="2"/>
  </cols>
  <sheetData>
    <row r="1" spans="2:3" s="5" customFormat="1" ht="40.5" customHeight="1" x14ac:dyDescent="0.3">
      <c r="B1" s="5" t="str">
        <f>TítuloDelPresupuesto</f>
        <v>SUBVENCIONES ASTURIAS 2014-2022</v>
      </c>
    </row>
    <row r="2" spans="2:3" s="1" customFormat="1" ht="31.5" customHeight="1" x14ac:dyDescent="0.3">
      <c r="B2" s="3" t="s">
        <v>4</v>
      </c>
      <c r="C2"/>
    </row>
    <row r="3" spans="2:3" s="1" customFormat="1" ht="18.75" customHeight="1" x14ac:dyDescent="0.2">
      <c r="B3" s="6" t="s">
        <v>3</v>
      </c>
      <c r="C3" s="6" t="s">
        <v>0</v>
      </c>
    </row>
    <row r="4" spans="2:3" s="1" customFormat="1" ht="18.75" customHeight="1" x14ac:dyDescent="0.2">
      <c r="B4" s="6"/>
      <c r="C4" s="6"/>
    </row>
    <row r="5" spans="2:3" ht="27.75" customHeight="1" x14ac:dyDescent="0.3">
      <c r="B5" s="8">
        <v>2007</v>
      </c>
      <c r="C5" s="15">
        <v>11400</v>
      </c>
    </row>
    <row r="6" spans="2:3" ht="27.75" customHeight="1" x14ac:dyDescent="0.3">
      <c r="B6" s="8">
        <v>2008</v>
      </c>
      <c r="C6" s="15">
        <v>10000</v>
      </c>
    </row>
    <row r="7" spans="2:3" ht="27.75" customHeight="1" x14ac:dyDescent="0.3">
      <c r="B7" s="8">
        <v>2009</v>
      </c>
      <c r="C7" s="15">
        <v>10000</v>
      </c>
    </row>
    <row r="8" spans="2:3" ht="27.75" customHeight="1" x14ac:dyDescent="0.3">
      <c r="B8" s="8">
        <v>2010</v>
      </c>
      <c r="C8" s="15">
        <v>9000</v>
      </c>
    </row>
    <row r="9" spans="2:3" ht="27.75" customHeight="1" x14ac:dyDescent="0.3">
      <c r="B9" s="8">
        <v>2011</v>
      </c>
      <c r="C9" s="15">
        <v>8000</v>
      </c>
    </row>
    <row r="10" spans="2:3" ht="27.75" customHeight="1" x14ac:dyDescent="0.3">
      <c r="B10" s="8">
        <v>2012</v>
      </c>
      <c r="C10" s="15">
        <v>8949</v>
      </c>
    </row>
    <row r="11" spans="2:3" ht="27.75" customHeight="1" x14ac:dyDescent="0.3">
      <c r="B11" s="8">
        <v>2013</v>
      </c>
      <c r="C11" s="15">
        <v>11009.17</v>
      </c>
    </row>
    <row r="12" spans="2:3" ht="27.75" customHeight="1" x14ac:dyDescent="0.3">
      <c r="B12" s="8">
        <v>2014</v>
      </c>
      <c r="C12" s="15">
        <v>10999.08</v>
      </c>
    </row>
    <row r="13" spans="2:3" ht="27.75" customHeight="1" x14ac:dyDescent="0.3">
      <c r="B13" s="8">
        <v>2015</v>
      </c>
      <c r="C13" s="15">
        <v>8653.85</v>
      </c>
    </row>
    <row r="14" spans="2:3" ht="27.75" customHeight="1" x14ac:dyDescent="0.3">
      <c r="B14" s="8">
        <v>2016</v>
      </c>
      <c r="C14" s="15">
        <v>5655.04</v>
      </c>
    </row>
    <row r="15" spans="2:3" ht="27.75" customHeight="1" x14ac:dyDescent="0.3">
      <c r="B15" s="8">
        <v>2017</v>
      </c>
      <c r="C15" s="15">
        <v>15784.58</v>
      </c>
    </row>
    <row r="16" spans="2:3" ht="27.75" customHeight="1" x14ac:dyDescent="0.3">
      <c r="B16" s="8">
        <v>2018</v>
      </c>
      <c r="C16" s="15">
        <v>15784.58</v>
      </c>
    </row>
    <row r="17" spans="2:3" ht="27.75" customHeight="1" x14ac:dyDescent="0.3">
      <c r="B17" s="8">
        <v>2019</v>
      </c>
      <c r="C17" s="15">
        <v>19801.98</v>
      </c>
    </row>
    <row r="18" spans="2:3" ht="27.75" customHeight="1" x14ac:dyDescent="0.3">
      <c r="B18" s="8">
        <v>2020</v>
      </c>
      <c r="C18" s="15">
        <v>18000</v>
      </c>
    </row>
    <row r="19" spans="2:3" ht="27.75" customHeight="1" x14ac:dyDescent="0.3">
      <c r="B19" s="8">
        <v>2021</v>
      </c>
      <c r="C19" s="15">
        <v>28947.27</v>
      </c>
    </row>
    <row r="20" spans="2:3" ht="27.75" customHeight="1" x14ac:dyDescent="0.3">
      <c r="B20" s="8">
        <v>2022</v>
      </c>
      <c r="C20" s="15">
        <v>12820.51</v>
      </c>
    </row>
    <row r="21" spans="2:3" ht="27.75" customHeight="1" x14ac:dyDescent="0.3">
      <c r="B21" s="8">
        <v>2023</v>
      </c>
      <c r="C21" s="7"/>
    </row>
  </sheetData>
  <dataValidations count="5">
    <dataValidation allowBlank="1" showInputMessage="1" showErrorMessage="1" prompt="Escriba los ingresos mensuales en esta hoja de cálculo." sqref="A1"/>
    <dataValidation allowBlank="1" showInputMessage="1" showErrorMessage="1" prompt="Escriba los elementos de ingreso en esta columna, debajo de este encabezado. Use los filtros de encabezado para buscar entradas concretas." sqref="B3:B4"/>
    <dataValidation allowBlank="1" showInputMessage="1" showErrorMessage="1" prompt="Escriba la cantidad en esta columna, debajo de este encabezado." sqref="C3:C4"/>
    <dataValidation allowBlank="1" showInputMessage="1" showErrorMessage="1" prompt="El título se actualiza automáticamente en esta celda." sqref="B1"/>
    <dataValidation allowBlank="1" showInputMessage="1" showErrorMessage="1" prompt="Escriba los detalles de los ingresos mensuales en la tabla inferior." sqref="B2"/>
  </dataValidations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2"/>
  <sheetViews>
    <sheetView showGridLines="0" topLeftCell="A14" zoomScaleNormal="100" workbookViewId="0">
      <selection activeCell="C23" sqref="C23"/>
    </sheetView>
  </sheetViews>
  <sheetFormatPr baseColWidth="10" defaultColWidth="9" defaultRowHeight="27.75" customHeight="1" x14ac:dyDescent="0.3"/>
  <cols>
    <col min="1" max="1" width="2.625" style="2" customWidth="1"/>
    <col min="2" max="2" width="27.625" style="2" customWidth="1"/>
    <col min="3" max="3" width="25.625" customWidth="1"/>
    <col min="4" max="4" width="25.625" style="2" customWidth="1"/>
    <col min="5" max="16384" width="9" style="2"/>
  </cols>
  <sheetData>
    <row r="1" spans="1:4" s="5" customFormat="1" ht="40.5" customHeight="1" x14ac:dyDescent="0.3">
      <c r="B1" s="5" t="str">
        <f>TítuloDelPresupuesto</f>
        <v>SUBVENCIONES ASTURIAS 2014-2022</v>
      </c>
    </row>
    <row r="2" spans="1:4" s="1" customFormat="1" ht="31.5" customHeight="1" x14ac:dyDescent="0.3">
      <c r="B2" s="3" t="s">
        <v>2</v>
      </c>
      <c r="C2"/>
      <c r="D2" s="3"/>
    </row>
    <row r="3" spans="1:4" s="1" customFormat="1" ht="18.75" customHeight="1" x14ac:dyDescent="0.2">
      <c r="B3" s="6" t="s">
        <v>3</v>
      </c>
      <c r="C3" s="6" t="s">
        <v>0</v>
      </c>
    </row>
    <row r="4" spans="1:4" ht="27.95" customHeight="1" x14ac:dyDescent="0.3">
      <c r="A4" s="1"/>
      <c r="B4" s="8">
        <v>2007</v>
      </c>
      <c r="C4" s="7">
        <v>54000</v>
      </c>
    </row>
    <row r="5" spans="1:4" ht="27.95" customHeight="1" x14ac:dyDescent="0.3">
      <c r="A5" s="1"/>
      <c r="B5" s="8">
        <v>2008</v>
      </c>
      <c r="C5" s="7">
        <v>57000</v>
      </c>
    </row>
    <row r="6" spans="1:4" ht="27.95" customHeight="1" x14ac:dyDescent="0.3">
      <c r="A6" s="1"/>
      <c r="B6" s="8">
        <v>2009</v>
      </c>
      <c r="C6" s="7">
        <v>74800</v>
      </c>
    </row>
    <row r="7" spans="1:4" ht="27.95" customHeight="1" x14ac:dyDescent="0.3">
      <c r="A7" s="1"/>
      <c r="B7" s="8">
        <v>2010</v>
      </c>
      <c r="C7" s="7">
        <v>63800</v>
      </c>
    </row>
    <row r="8" spans="1:4" ht="27.95" customHeight="1" x14ac:dyDescent="0.3">
      <c r="A8" s="1"/>
      <c r="B8" s="8">
        <v>2011</v>
      </c>
      <c r="C8" s="7">
        <v>54850</v>
      </c>
    </row>
    <row r="9" spans="1:4" ht="27.95" customHeight="1" x14ac:dyDescent="0.3">
      <c r="A9" s="1"/>
      <c r="B9" s="8">
        <v>2012</v>
      </c>
      <c r="C9" s="7">
        <v>78905</v>
      </c>
    </row>
    <row r="10" spans="1:4" ht="27.95" customHeight="1" x14ac:dyDescent="0.3">
      <c r="A10" s="1"/>
      <c r="B10" s="8">
        <v>2013</v>
      </c>
      <c r="C10" s="7">
        <v>75500</v>
      </c>
    </row>
    <row r="11" spans="1:4" ht="27.95" customHeight="1" x14ac:dyDescent="0.3">
      <c r="A11" s="1"/>
      <c r="B11" s="8">
        <v>2014</v>
      </c>
      <c r="C11" s="7">
        <v>93700</v>
      </c>
    </row>
    <row r="12" spans="1:4" ht="27.95" customHeight="1" x14ac:dyDescent="0.3">
      <c r="A12" s="1"/>
      <c r="B12" s="8">
        <v>2015</v>
      </c>
      <c r="C12" s="7">
        <v>97000</v>
      </c>
    </row>
    <row r="13" spans="1:4" ht="27.95" customHeight="1" x14ac:dyDescent="0.3">
      <c r="A13" s="1"/>
      <c r="B13" s="8">
        <v>2016</v>
      </c>
      <c r="C13" s="7">
        <v>122660</v>
      </c>
    </row>
    <row r="14" spans="1:4" ht="27.95" customHeight="1" x14ac:dyDescent="0.3">
      <c r="A14" s="1"/>
      <c r="B14" s="8">
        <v>2017</v>
      </c>
      <c r="C14" s="7">
        <v>150198</v>
      </c>
    </row>
    <row r="15" spans="1:4" ht="27.95" customHeight="1" x14ac:dyDescent="0.3">
      <c r="A15" s="1"/>
      <c r="B15" s="8">
        <v>2018</v>
      </c>
      <c r="C15" s="7">
        <v>176581</v>
      </c>
    </row>
    <row r="16" spans="1:4" ht="27.95" customHeight="1" x14ac:dyDescent="0.3">
      <c r="A16" s="1"/>
      <c r="B16" s="8">
        <v>2019</v>
      </c>
      <c r="C16" s="7">
        <v>262025</v>
      </c>
    </row>
    <row r="17" spans="1:3" ht="27.95" customHeight="1" x14ac:dyDescent="0.3">
      <c r="A17" s="1"/>
      <c r="B17" s="8">
        <v>2020</v>
      </c>
      <c r="C17" s="7">
        <v>264134.5</v>
      </c>
    </row>
    <row r="18" spans="1:3" ht="27.95" customHeight="1" x14ac:dyDescent="0.3">
      <c r="A18" s="1"/>
      <c r="B18" s="8">
        <v>2021</v>
      </c>
      <c r="C18" s="7">
        <v>248110</v>
      </c>
    </row>
    <row r="19" spans="1:3" ht="27.95" customHeight="1" x14ac:dyDescent="0.3">
      <c r="A19" s="1"/>
      <c r="B19" s="8">
        <v>2022</v>
      </c>
      <c r="C19" s="12">
        <v>271345</v>
      </c>
    </row>
    <row r="20" spans="1:3" ht="27.95" customHeight="1" x14ac:dyDescent="0.3">
      <c r="A20" s="1"/>
      <c r="B20" s="8">
        <v>2023</v>
      </c>
      <c r="C20" s="12"/>
    </row>
    <row r="21" spans="1:3" ht="27.95" customHeight="1" x14ac:dyDescent="0.3">
      <c r="A21" s="1"/>
      <c r="B21" s="8"/>
      <c r="C21" s="7"/>
    </row>
    <row r="22" spans="1:3" ht="27.95" customHeight="1" x14ac:dyDescent="0.3">
      <c r="A22" s="1"/>
      <c r="B22" s="8"/>
      <c r="C22" s="7"/>
    </row>
  </sheetData>
  <dataValidations disablePrompts="1" count="5">
    <dataValidation allowBlank="1" showInputMessage="1" showErrorMessage="1" prompt="Escriba los gastos mensuales en esta hoja de cálculo." sqref="A1"/>
    <dataValidation allowBlank="1" showInputMessage="1" showErrorMessage="1" prompt="Escriba los elementos de gasto en esta columna, debajo de este encabezado. Use los filtros de encabezado para buscar entradas concretas." sqref="B3"/>
    <dataValidation allowBlank="1" showInputMessage="1" showErrorMessage="1" prompt="Escriba la cantidad en esta columna, debajo de este encabezado." sqref="C3"/>
    <dataValidation allowBlank="1" showInputMessage="1" showErrorMessage="1" prompt="El título se actualiza automáticamente en esta celda." sqref="B1"/>
    <dataValidation allowBlank="1" showInputMessage="1" showErrorMessage="1" prompt="Escriba los gastos mensuales en la tabla inferior." sqref="B2"/>
  </dataValidations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20"/>
  <sheetViews>
    <sheetView showGridLines="0" topLeftCell="A14" zoomScaleNormal="100" workbookViewId="0">
      <selection activeCell="C20" sqref="C20"/>
    </sheetView>
  </sheetViews>
  <sheetFormatPr baseColWidth="10" defaultColWidth="9" defaultRowHeight="27.75" customHeight="1" x14ac:dyDescent="0.3"/>
  <cols>
    <col min="1" max="1" width="2.625" style="2" customWidth="1"/>
    <col min="2" max="2" width="27.625" style="2" customWidth="1"/>
    <col min="3" max="3" width="25.625" customWidth="1"/>
    <col min="4" max="4" width="25.625" style="2" customWidth="1"/>
    <col min="5" max="16384" width="9" style="2"/>
  </cols>
  <sheetData>
    <row r="1" spans="1:3" s="5" customFormat="1" ht="40.5" customHeight="1" x14ac:dyDescent="0.3">
      <c r="B1" s="5" t="str">
        <f>TítuloDelPresupuesto</f>
        <v>SUBVENCIONES ASTURIAS 2014-2022</v>
      </c>
    </row>
    <row r="2" spans="1:3" s="1" customFormat="1" ht="31.5" customHeight="1" x14ac:dyDescent="0.3">
      <c r="A2"/>
      <c r="B2" s="3" t="s">
        <v>5</v>
      </c>
      <c r="C2"/>
    </row>
    <row r="3" spans="1:3" s="1" customFormat="1" ht="18.75" customHeight="1" x14ac:dyDescent="0.3">
      <c r="A3"/>
      <c r="B3" s="6" t="s">
        <v>3</v>
      </c>
      <c r="C3" s="6" t="s">
        <v>6</v>
      </c>
    </row>
    <row r="4" spans="1:3" ht="27.95" customHeight="1" x14ac:dyDescent="0.3">
      <c r="A4"/>
      <c r="B4" s="11">
        <v>2007</v>
      </c>
      <c r="C4" s="13">
        <f>'SUBVENCIONES ASTURIAS'!C5/'PRESUPUESTOS ANUALES'!C4</f>
        <v>0.21111111111111111</v>
      </c>
    </row>
    <row r="5" spans="1:3" ht="27.95" customHeight="1" x14ac:dyDescent="0.3">
      <c r="A5"/>
      <c r="B5" s="11">
        <v>2008</v>
      </c>
      <c r="C5" s="13">
        <f>'SUBVENCIONES ASTURIAS'!C6/'PRESUPUESTOS ANUALES'!C5</f>
        <v>0.17543859649122806</v>
      </c>
    </row>
    <row r="6" spans="1:3" ht="27.95" customHeight="1" x14ac:dyDescent="0.3">
      <c r="A6"/>
      <c r="B6" s="11">
        <v>2009</v>
      </c>
      <c r="C6" s="13">
        <f>'SUBVENCIONES ASTURIAS'!C7/'PRESUPUESTOS ANUALES'!C6</f>
        <v>0.13368983957219252</v>
      </c>
    </row>
    <row r="7" spans="1:3" ht="27.75" customHeight="1" x14ac:dyDescent="0.3">
      <c r="B7" s="11">
        <v>2010</v>
      </c>
      <c r="C7" s="13">
        <f>'SUBVENCIONES ASTURIAS'!C8/'PRESUPUESTOS ANUALES'!C7</f>
        <v>0.14106583072100312</v>
      </c>
    </row>
    <row r="8" spans="1:3" ht="27.75" customHeight="1" x14ac:dyDescent="0.3">
      <c r="B8" s="11">
        <v>2011</v>
      </c>
      <c r="C8" s="13">
        <f>'SUBVENCIONES ASTURIAS'!C9/'PRESUPUESTOS ANUALES'!C8</f>
        <v>0.14585232452142205</v>
      </c>
    </row>
    <row r="9" spans="1:3" ht="27.75" customHeight="1" x14ac:dyDescent="0.3">
      <c r="B9" s="11">
        <v>2012</v>
      </c>
      <c r="C9" s="13">
        <f>'SUBVENCIONES ASTURIAS'!C10/'PRESUPUESTOS ANUALES'!C9</f>
        <v>0.1134148659780749</v>
      </c>
    </row>
    <row r="10" spans="1:3" ht="27.75" customHeight="1" x14ac:dyDescent="0.3">
      <c r="B10" s="11">
        <v>2013</v>
      </c>
      <c r="C10" s="13">
        <f>'SUBVENCIONES ASTURIAS'!C11/'PRESUPUESTOS ANUALES'!C10</f>
        <v>0.14581682119205297</v>
      </c>
    </row>
    <row r="11" spans="1:3" ht="27.75" customHeight="1" x14ac:dyDescent="0.3">
      <c r="B11" s="11">
        <v>2014</v>
      </c>
      <c r="C11" s="13">
        <f>'SUBVENCIONES ASTURIAS'!C12/'PRESUPUESTOS ANUALES'!C11</f>
        <v>0.11738612593383138</v>
      </c>
    </row>
    <row r="12" spans="1:3" ht="27.75" customHeight="1" x14ac:dyDescent="0.3">
      <c r="B12" s="11">
        <v>2015</v>
      </c>
      <c r="C12" s="13">
        <f>'SUBVENCIONES ASTURIAS'!C13/'PRESUPUESTOS ANUALES'!C12</f>
        <v>8.921494845360825E-2</v>
      </c>
    </row>
    <row r="13" spans="1:3" ht="27.75" customHeight="1" x14ac:dyDescent="0.3">
      <c r="B13" s="11">
        <v>2016</v>
      </c>
      <c r="C13" s="13">
        <f>'SUBVENCIONES ASTURIAS'!C14/'PRESUPUESTOS ANUALES'!C13</f>
        <v>4.6103375183433881E-2</v>
      </c>
    </row>
    <row r="14" spans="1:3" ht="27.75" customHeight="1" x14ac:dyDescent="0.3">
      <c r="B14" s="11">
        <v>2017</v>
      </c>
      <c r="C14" s="13">
        <f>'SUBVENCIONES ASTURIAS'!C15/'PRESUPUESTOS ANUALES'!C14</f>
        <v>0.10509181214130681</v>
      </c>
    </row>
    <row r="15" spans="1:3" ht="27.75" customHeight="1" x14ac:dyDescent="0.3">
      <c r="B15" s="11">
        <v>2018</v>
      </c>
      <c r="C15" s="13">
        <f>'SUBVENCIONES ASTURIAS'!C16/'PRESUPUESTOS ANUALES'!C15</f>
        <v>8.9390024974374371E-2</v>
      </c>
    </row>
    <row r="16" spans="1:3" ht="27.75" customHeight="1" x14ac:dyDescent="0.3">
      <c r="B16" s="11">
        <v>2019</v>
      </c>
      <c r="C16" s="13">
        <f>'SUBVENCIONES ASTURIAS'!C17/GastosMensuales[[#This Row],[CANTIDAD]]</f>
        <v>7.5572865184619781E-2</v>
      </c>
    </row>
    <row r="17" spans="2:3" ht="27.75" customHeight="1" x14ac:dyDescent="0.3">
      <c r="B17" s="11">
        <v>2020</v>
      </c>
      <c r="C17" s="13">
        <f>'SUBVENCIONES ASTURIAS'!C18/GastosMensuales[[#This Row],[CANTIDAD]]</f>
        <v>6.8147099299788558E-2</v>
      </c>
    </row>
    <row r="18" spans="2:3" ht="27.75" customHeight="1" x14ac:dyDescent="0.3">
      <c r="B18" s="11">
        <v>2021</v>
      </c>
      <c r="C18" s="13">
        <f>'SUBVENCIONES ASTURIAS'!C19/GastosMensuales[[#This Row],[CANTIDAD]]</f>
        <v>0.11667111361895934</v>
      </c>
    </row>
    <row r="19" spans="2:3" ht="27.75" customHeight="1" x14ac:dyDescent="0.3">
      <c r="B19" s="11">
        <v>2022</v>
      </c>
      <c r="C19" s="13">
        <f>'SUBVENCIONES ASTURIAS'!C20/GastosMensuales[[#This Row],[CANTIDAD]]</f>
        <v>4.7248005306897121E-2</v>
      </c>
    </row>
    <row r="20" spans="2:3" ht="27.75" customHeight="1" x14ac:dyDescent="0.3">
      <c r="B20" s="11">
        <v>2023</v>
      </c>
      <c r="C20" s="13"/>
    </row>
  </sheetData>
  <dataValidations disablePrompts="1" count="5">
    <dataValidation allowBlank="1" showInputMessage="1" showErrorMessage="1" prompt="Escriba el ahorro mensual en esta hoja de cálculo." sqref="A1"/>
    <dataValidation allowBlank="1" showInputMessage="1" showErrorMessage="1" prompt="Escriba la fecha de depósito del ahorro en esta columna, debajo de este encabezado. Use los filtros de encabezado para buscar entradas concretas." sqref="B3"/>
    <dataValidation allowBlank="1" showInputMessage="1" showErrorMessage="1" prompt="Escriba la cantidad en esta columna, debajo de este encabezado." sqref="C3"/>
    <dataValidation allowBlank="1" showInputMessage="1" showErrorMessage="1" prompt="El título se actualiza automáticamente en esta celda." sqref="B1"/>
    <dataValidation allowBlank="1" showInputMessage="1" showErrorMessage="1" prompt="Escriba el ahorro mensual en la tabla inferior." sqref="B2"/>
  </dataValidations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</sheetPr>
  <dimension ref="B2:B6"/>
  <sheetViews>
    <sheetView workbookViewId="0"/>
  </sheetViews>
  <sheetFormatPr baseColWidth="10" defaultColWidth="9" defaultRowHeight="16.5" x14ac:dyDescent="0.3"/>
  <cols>
    <col min="1" max="1" width="1.5" customWidth="1"/>
  </cols>
  <sheetData>
    <row r="2" spans="2:2" x14ac:dyDescent="0.3">
      <c r="B2" t="s">
        <v>1</v>
      </c>
    </row>
    <row r="4" spans="2:2" x14ac:dyDescent="0.3">
      <c r="B4" s="4" t="e">
        <f>MIN(1,1-B5)</f>
        <v>#DIV/0!</v>
      </c>
    </row>
    <row r="5" spans="2:2" x14ac:dyDescent="0.3">
      <c r="B5" s="4" t="e">
        <f>MIN(TotalDeGastosMensuales/TotalDeIngresosMensuales,1)</f>
        <v>#DIV/0!</v>
      </c>
    </row>
    <row r="6" spans="2:2" x14ac:dyDescent="0.3">
      <c r="B6" t="e">
        <f>(TotalDeGastosMensuales/TotalDeIngresosMensuales)&gt;1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RESUMEN</vt:lpstr>
      <vt:lpstr>SUBVENCIONES ASTURIAS</vt:lpstr>
      <vt:lpstr>PRESUPUESTOS ANUALES</vt:lpstr>
      <vt:lpstr>PORCENTAJE SPRESUPUESTO</vt:lpstr>
      <vt:lpstr>Datos del gráfico</vt:lpstr>
      <vt:lpstr>ColumnTitleRegion1..C4.1</vt:lpstr>
      <vt:lpstr>ColumnTitleRegion2..C6.1</vt:lpstr>
      <vt:lpstr>ColumnTitleRegion3..C8.1</vt:lpstr>
      <vt:lpstr>ColumnTitleRegion4..C10.1</vt:lpstr>
      <vt:lpstr>Porcentaje_de_ingresos_gastados</vt:lpstr>
      <vt:lpstr>Título2</vt:lpstr>
      <vt:lpstr>Título3</vt:lpstr>
      <vt:lpstr>Título4</vt:lpstr>
      <vt:lpstr>TítuloDelPresupuesto</vt:lpstr>
      <vt:lpstr>'PORCENTAJE SPRESUPUESTO'!Títulos_a_imprimir</vt:lpstr>
      <vt:lpstr>'PRESUPUESTOS ANUALES'!Títulos_a_imprimir</vt:lpstr>
      <vt:lpstr>'SUBVENCIONES ASTURIAS'!Títulos_a_imprimir</vt:lpstr>
      <vt:lpstr>TotalDeAhorroMensual</vt:lpstr>
      <vt:lpstr>TotalDeGastosMensuales</vt:lpstr>
      <vt:lpstr>TotalDeIngresosMensuales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AlbertoPerez</dc:creator>
  <cp:lastModifiedBy>Alberto Perez Iglesias</cp:lastModifiedBy>
  <cp:lastPrinted>2019-09-15T20:49:18Z</cp:lastPrinted>
  <dcterms:created xsi:type="dcterms:W3CDTF">2017-11-19T23:54:12Z</dcterms:created>
  <dcterms:modified xsi:type="dcterms:W3CDTF">2023-02-09T21:16:06Z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2017-11-19T23:54:19.5172512Z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